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935" windowHeight="6555" activeTab="0"/>
  </bookViews>
  <sheets>
    <sheet name="Raw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<sst xmlns="http://schemas.openxmlformats.org/spreadsheetml/2006/main" count="75" uniqueCount="28">
  <si>
    <t>Tuesday</t>
  </si>
  <si>
    <t>Wednesday</t>
  </si>
  <si>
    <t>Thursday</t>
  </si>
  <si>
    <t>Friday</t>
  </si>
  <si>
    <t>Saturday</t>
  </si>
  <si>
    <t>Sunday</t>
  </si>
  <si>
    <t>Monday</t>
  </si>
  <si>
    <t>Machine</t>
  </si>
  <si>
    <t>30yr Data</t>
  </si>
  <si>
    <t>20 yr Data</t>
  </si>
  <si>
    <t>20-adj-90</t>
  </si>
  <si>
    <t>20-adj-95</t>
  </si>
  <si>
    <t>20-adj-100</t>
  </si>
  <si>
    <t>20-adj-110</t>
  </si>
  <si>
    <t>20 yr</t>
  </si>
  <si>
    <t>30 yr</t>
  </si>
  <si>
    <t>20 (90lbs)</t>
  </si>
  <si>
    <t>20 (95lbs)</t>
  </si>
  <si>
    <t>20 (100lbs)</t>
  </si>
  <si>
    <t>Rate (reps/day)</t>
  </si>
  <si>
    <t>30-adj-90</t>
  </si>
  <si>
    <t>30-adj-95</t>
  </si>
  <si>
    <t>30-adj-80</t>
  </si>
  <si>
    <t>30-adj-85</t>
  </si>
  <si>
    <t>Reps</t>
  </si>
  <si>
    <t>Weight</t>
  </si>
  <si>
    <t>Day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</si>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</sst>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Frutiger 57Cn"/>
      <family val="2"/>
    </font>
    <font>
      <sz val="8.5"/>
      <name val="Arial"/>
      <family val="0"/>
    </font>
    <font>
      <vertAlign val="superscript"/>
      <sz val="8.5"/>
      <name val="Arial"/>
      <family val="0"/>
    </font>
    <font>
      <b/>
      <sz val="21.25"/>
      <name val="Arial"/>
      <family val="2"/>
    </font>
    <font>
      <b/>
      <sz val="13.5"/>
      <name val="Arial"/>
      <family val="2"/>
    </font>
    <font>
      <sz val="9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Reps at 20 vs 30 Years of Age</a:t>
            </a:r>
          </a:p>
        </c:rich>
      </c:tx>
      <c:layout>
        <c:manualLayout>
          <c:xMode val="factor"/>
          <c:yMode val="factor"/>
          <c:x val="0.02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15"/>
          <c:w val="0.91425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RawData!$I$2:$I$50</c:f>
              <c:numCache>
                <c:ptCount val="49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21</c:v>
                </c:pt>
                <c:pt idx="18">
                  <c:v>23</c:v>
                </c:pt>
                <c:pt idx="19">
                  <c:v>23</c:v>
                </c:pt>
                <c:pt idx="20">
                  <c:v>24</c:v>
                </c:pt>
                <c:pt idx="21">
                  <c:v>26</c:v>
                </c:pt>
                <c:pt idx="22">
                  <c:v>23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30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28</c:v>
                </c:pt>
                <c:pt idx="33">
                  <c:v>30</c:v>
                </c:pt>
                <c:pt idx="34">
                  <c:v>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RawData!$H$2:$H$50</c:f>
              <c:numCache>
                <c:ptCount val="49"/>
                <c:pt idx="0">
                  <c:v>20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28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31</c:v>
                </c:pt>
                <c:pt idx="13">
                  <c:v>29</c:v>
                </c:pt>
                <c:pt idx="14">
                  <c:v>30</c:v>
                </c:pt>
                <c:pt idx="15">
                  <c:v>30</c:v>
                </c:pt>
                <c:pt idx="16">
                  <c:v>34</c:v>
                </c:pt>
                <c:pt idx="17">
                  <c:v>33</c:v>
                </c:pt>
                <c:pt idx="18">
                  <c:v>37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40</c:v>
                </c:pt>
                <c:pt idx="24">
                  <c:v>35</c:v>
                </c:pt>
                <c:pt idx="25">
                  <c:v>37</c:v>
                </c:pt>
                <c:pt idx="26">
                  <c:v>37</c:v>
                </c:pt>
                <c:pt idx="27">
                  <c:v>39</c:v>
                </c:pt>
                <c:pt idx="28">
                  <c:v>41</c:v>
                </c:pt>
                <c:pt idx="29">
                  <c:v>41</c:v>
                </c:pt>
                <c:pt idx="30">
                  <c:v>39</c:v>
                </c:pt>
                <c:pt idx="31">
                  <c:v>44</c:v>
                </c:pt>
                <c:pt idx="32">
                  <c:v>45</c:v>
                </c:pt>
                <c:pt idx="33">
                  <c:v>42</c:v>
                </c:pt>
                <c:pt idx="34">
                  <c:v>43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47</c:v>
                </c:pt>
                <c:pt idx="40">
                  <c:v>48</c:v>
                </c:pt>
                <c:pt idx="41">
                  <c:v>44</c:v>
                </c:pt>
                <c:pt idx="42">
                  <c:v>46</c:v>
                </c:pt>
                <c:pt idx="43">
                  <c:v>45</c:v>
                </c:pt>
                <c:pt idx="44">
                  <c:v>44</c:v>
                </c:pt>
                <c:pt idx="45">
                  <c:v>50</c:v>
                </c:pt>
                <c:pt idx="46">
                  <c:v>50</c:v>
                </c:pt>
                <c:pt idx="47">
                  <c:v>51</c:v>
                </c:pt>
                <c:pt idx="48">
                  <c:v>51</c:v>
                </c:pt>
              </c:numCache>
            </c:numRef>
          </c:yVal>
          <c:smooth val="0"/>
        </c:ser>
        <c:axId val="48391446"/>
        <c:axId val="25109023"/>
      </c:scatterChart>
      <c:valAx>
        <c:axId val="4839144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9023"/>
        <c:crosses val="autoZero"/>
        <c:crossBetween val="midCat"/>
        <c:dispUnits/>
      </c:valAx>
      <c:valAx>
        <c:axId val="251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Reps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91446"/>
        <c:crosses val="autoZero"/>
        <c:crossBetween val="midCat"/>
        <c:dispUnits/>
      </c:valAx>
      <c:spPr>
        <a:solidFill>
          <a:srgbClr val="99CC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Linear Rate of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RawData!$I$2:$I$36</c:f>
              <c:numCache>
                <c:ptCount val="35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21</c:v>
                </c:pt>
                <c:pt idx="18">
                  <c:v>23</c:v>
                </c:pt>
                <c:pt idx="19">
                  <c:v>23</c:v>
                </c:pt>
                <c:pt idx="20">
                  <c:v>24</c:v>
                </c:pt>
                <c:pt idx="21">
                  <c:v>26</c:v>
                </c:pt>
                <c:pt idx="22">
                  <c:v>23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30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28</c:v>
                </c:pt>
                <c:pt idx="33">
                  <c:v>30</c:v>
                </c:pt>
                <c:pt idx="34">
                  <c:v>32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99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RawData!$H$2:$H$36</c:f>
              <c:numCache>
                <c:ptCount val="35"/>
                <c:pt idx="0">
                  <c:v>20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28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31</c:v>
                </c:pt>
                <c:pt idx="13">
                  <c:v>29</c:v>
                </c:pt>
                <c:pt idx="14">
                  <c:v>30</c:v>
                </c:pt>
                <c:pt idx="15">
                  <c:v>30</c:v>
                </c:pt>
                <c:pt idx="16">
                  <c:v>34</c:v>
                </c:pt>
                <c:pt idx="17">
                  <c:v>33</c:v>
                </c:pt>
                <c:pt idx="18">
                  <c:v>37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40</c:v>
                </c:pt>
                <c:pt idx="24">
                  <c:v>35</c:v>
                </c:pt>
                <c:pt idx="25">
                  <c:v>37</c:v>
                </c:pt>
                <c:pt idx="26">
                  <c:v>37</c:v>
                </c:pt>
                <c:pt idx="27">
                  <c:v>39</c:v>
                </c:pt>
                <c:pt idx="28">
                  <c:v>41</c:v>
                </c:pt>
                <c:pt idx="29">
                  <c:v>41</c:v>
                </c:pt>
                <c:pt idx="30">
                  <c:v>39</c:v>
                </c:pt>
                <c:pt idx="31">
                  <c:v>44</c:v>
                </c:pt>
                <c:pt idx="32">
                  <c:v>45</c:v>
                </c:pt>
                <c:pt idx="33">
                  <c:v>42</c:v>
                </c:pt>
                <c:pt idx="34">
                  <c:v>43</c:v>
                </c:pt>
              </c:numCache>
            </c:numRef>
          </c:val>
          <c:smooth val="0"/>
        </c:ser>
        <c:marker val="1"/>
        <c:axId val="57981844"/>
        <c:axId val="15566469"/>
      </c:lineChart>
      <c:catAx>
        <c:axId val="57981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566469"/>
        <c:crosses val="autoZero"/>
        <c:auto val="1"/>
        <c:lblOffset val="100"/>
        <c:tickLblSkip val="10"/>
        <c:tickMarkSkip val="5"/>
        <c:noMultiLvlLbl val="0"/>
      </c:catAx>
      <c:valAx>
        <c:axId val="1556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Reps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981844"/>
        <c:crossesAt val="1"/>
        <c:crossBetween val="midCat"/>
        <c:dispUnits/>
        <c:majorUnit val="10"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6"/>
          <c:w val="0.655"/>
          <c:h val="0.948"/>
        </c:manualLayout>
      </c:layout>
      <c:scatterChart>
        <c:scatterStyle val="lineMarker"/>
        <c:varyColors val="0"/>
        <c:ser>
          <c:idx val="0"/>
          <c:order val="0"/>
          <c:tx>
            <c:strRef>
              <c:f>RawData!$H$1</c:f>
              <c:strCache>
                <c:ptCount val="1"/>
                <c:pt idx="0">
                  <c:v>20 yr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RawData!$G$2:$G$36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RawData!$H$2:$H$36</c:f>
              <c:numCache>
                <c:ptCount val="35"/>
                <c:pt idx="0">
                  <c:v>20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28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31</c:v>
                </c:pt>
                <c:pt idx="13">
                  <c:v>29</c:v>
                </c:pt>
                <c:pt idx="14">
                  <c:v>30</c:v>
                </c:pt>
                <c:pt idx="15">
                  <c:v>30</c:v>
                </c:pt>
                <c:pt idx="16">
                  <c:v>34</c:v>
                </c:pt>
                <c:pt idx="17">
                  <c:v>33</c:v>
                </c:pt>
                <c:pt idx="18">
                  <c:v>37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40</c:v>
                </c:pt>
                <c:pt idx="24">
                  <c:v>35</c:v>
                </c:pt>
                <c:pt idx="25">
                  <c:v>37</c:v>
                </c:pt>
                <c:pt idx="26">
                  <c:v>37</c:v>
                </c:pt>
                <c:pt idx="27">
                  <c:v>39</c:v>
                </c:pt>
                <c:pt idx="28">
                  <c:v>41</c:v>
                </c:pt>
                <c:pt idx="29">
                  <c:v>41</c:v>
                </c:pt>
                <c:pt idx="30">
                  <c:v>39</c:v>
                </c:pt>
                <c:pt idx="31">
                  <c:v>44</c:v>
                </c:pt>
                <c:pt idx="32">
                  <c:v>45</c:v>
                </c:pt>
                <c:pt idx="33">
                  <c:v>42</c:v>
                </c:pt>
                <c:pt idx="34">
                  <c:v>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RawData!$I$1</c:f>
              <c:strCache>
                <c:ptCount val="1"/>
                <c:pt idx="0">
                  <c:v>30yr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RawData!$G$2:$G$36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RawData!$I$2:$I$36</c:f>
              <c:numCache>
                <c:ptCount val="35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21</c:v>
                </c:pt>
                <c:pt idx="18">
                  <c:v>23</c:v>
                </c:pt>
                <c:pt idx="19">
                  <c:v>23</c:v>
                </c:pt>
                <c:pt idx="20">
                  <c:v>24</c:v>
                </c:pt>
                <c:pt idx="21">
                  <c:v>26</c:v>
                </c:pt>
                <c:pt idx="22">
                  <c:v>23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30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28</c:v>
                </c:pt>
                <c:pt idx="33">
                  <c:v>30</c:v>
                </c:pt>
                <c:pt idx="34">
                  <c:v>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RawData!$J$1</c:f>
              <c:strCache>
                <c:ptCount val="1"/>
                <c:pt idx="0">
                  <c:v>20-adj-90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RawData!$G$2:$G$36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RawData!$J$2:$J$36</c:f>
              <c:numCache>
                <c:ptCount val="35"/>
                <c:pt idx="0">
                  <c:v>15.652173913043478</c:v>
                </c:pt>
                <c:pt idx="1">
                  <c:v>13.304347826086957</c:v>
                </c:pt>
                <c:pt idx="2">
                  <c:v>16.434782608695652</c:v>
                </c:pt>
                <c:pt idx="3">
                  <c:v>18.782608695652176</c:v>
                </c:pt>
                <c:pt idx="4">
                  <c:v>18.782608695652176</c:v>
                </c:pt>
                <c:pt idx="5">
                  <c:v>19.565217391304348</c:v>
                </c:pt>
                <c:pt idx="6">
                  <c:v>18</c:v>
                </c:pt>
                <c:pt idx="7">
                  <c:v>18.782608695652176</c:v>
                </c:pt>
                <c:pt idx="8">
                  <c:v>21.91304347826087</c:v>
                </c:pt>
                <c:pt idx="9">
                  <c:v>23.47826086956522</c:v>
                </c:pt>
                <c:pt idx="10">
                  <c:v>23.47826086956522</c:v>
                </c:pt>
                <c:pt idx="11">
                  <c:v>23.47826086956522</c:v>
                </c:pt>
                <c:pt idx="12">
                  <c:v>24.26086956521739</c:v>
                </c:pt>
                <c:pt idx="13">
                  <c:v>22.695652173913043</c:v>
                </c:pt>
                <c:pt idx="14">
                  <c:v>23.47826086956522</c:v>
                </c:pt>
                <c:pt idx="15">
                  <c:v>23.47826086956522</c:v>
                </c:pt>
                <c:pt idx="16">
                  <c:v>26.608695652173914</c:v>
                </c:pt>
                <c:pt idx="17">
                  <c:v>25.826086956521742</c:v>
                </c:pt>
                <c:pt idx="18">
                  <c:v>28.956521739130437</c:v>
                </c:pt>
                <c:pt idx="19">
                  <c:v>25.826086956521742</c:v>
                </c:pt>
                <c:pt idx="20">
                  <c:v>26.608695652173914</c:v>
                </c:pt>
                <c:pt idx="21">
                  <c:v>28.17391304347826</c:v>
                </c:pt>
                <c:pt idx="22">
                  <c:v>28.956521739130437</c:v>
                </c:pt>
                <c:pt idx="23">
                  <c:v>31.304347826086957</c:v>
                </c:pt>
                <c:pt idx="24">
                  <c:v>27.39130434782609</c:v>
                </c:pt>
                <c:pt idx="25">
                  <c:v>28.956521739130437</c:v>
                </c:pt>
                <c:pt idx="26">
                  <c:v>28.956521739130437</c:v>
                </c:pt>
                <c:pt idx="27">
                  <c:v>30.521739130434785</c:v>
                </c:pt>
                <c:pt idx="28">
                  <c:v>32.08695652173913</c:v>
                </c:pt>
                <c:pt idx="29">
                  <c:v>32.08695652173913</c:v>
                </c:pt>
                <c:pt idx="30">
                  <c:v>30.521739130434785</c:v>
                </c:pt>
                <c:pt idx="31">
                  <c:v>34.434782608695656</c:v>
                </c:pt>
                <c:pt idx="32">
                  <c:v>35.21739130434783</c:v>
                </c:pt>
                <c:pt idx="33">
                  <c:v>32.869565217391305</c:v>
                </c:pt>
                <c:pt idx="34">
                  <c:v>33.65217391304348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RawData!$K$1</c:f>
              <c:strCache>
                <c:ptCount val="1"/>
                <c:pt idx="0">
                  <c:v>20-adj-95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RawData!$G$2:$G$36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RawData!$K$2:$K$36</c:f>
              <c:numCache>
                <c:ptCount val="35"/>
                <c:pt idx="0">
                  <c:v>16.52173913043478</c:v>
                </c:pt>
                <c:pt idx="1">
                  <c:v>14.043478260869565</c:v>
                </c:pt>
                <c:pt idx="2">
                  <c:v>17.347826086956523</c:v>
                </c:pt>
                <c:pt idx="3">
                  <c:v>19.82608695652174</c:v>
                </c:pt>
                <c:pt idx="4">
                  <c:v>19.82608695652174</c:v>
                </c:pt>
                <c:pt idx="5">
                  <c:v>20.652173913043477</c:v>
                </c:pt>
                <c:pt idx="6">
                  <c:v>19</c:v>
                </c:pt>
                <c:pt idx="7">
                  <c:v>19.82608695652174</c:v>
                </c:pt>
                <c:pt idx="8">
                  <c:v>23.130434782608695</c:v>
                </c:pt>
                <c:pt idx="9">
                  <c:v>24.782608695652176</c:v>
                </c:pt>
                <c:pt idx="10">
                  <c:v>24.782608695652176</c:v>
                </c:pt>
                <c:pt idx="11">
                  <c:v>24.782608695652176</c:v>
                </c:pt>
                <c:pt idx="12">
                  <c:v>25.608695652173914</c:v>
                </c:pt>
                <c:pt idx="13">
                  <c:v>23.956521739130434</c:v>
                </c:pt>
                <c:pt idx="14">
                  <c:v>24.782608695652176</c:v>
                </c:pt>
                <c:pt idx="15">
                  <c:v>24.782608695652176</c:v>
                </c:pt>
                <c:pt idx="16">
                  <c:v>28.08695652173913</c:v>
                </c:pt>
                <c:pt idx="17">
                  <c:v>27.26086956521739</c:v>
                </c:pt>
                <c:pt idx="18">
                  <c:v>30.565217391304348</c:v>
                </c:pt>
                <c:pt idx="19">
                  <c:v>27.26086956521739</c:v>
                </c:pt>
                <c:pt idx="20">
                  <c:v>28.08695652173913</c:v>
                </c:pt>
                <c:pt idx="21">
                  <c:v>29.73913043478261</c:v>
                </c:pt>
                <c:pt idx="22">
                  <c:v>30.565217391304348</c:v>
                </c:pt>
                <c:pt idx="23">
                  <c:v>33.04347826086956</c:v>
                </c:pt>
                <c:pt idx="24">
                  <c:v>28.91304347826087</c:v>
                </c:pt>
                <c:pt idx="25">
                  <c:v>30.565217391304348</c:v>
                </c:pt>
                <c:pt idx="26">
                  <c:v>30.565217391304348</c:v>
                </c:pt>
                <c:pt idx="27">
                  <c:v>32.21739130434783</c:v>
                </c:pt>
                <c:pt idx="28">
                  <c:v>33.869565217391305</c:v>
                </c:pt>
                <c:pt idx="29">
                  <c:v>33.869565217391305</c:v>
                </c:pt>
                <c:pt idx="30">
                  <c:v>32.21739130434783</c:v>
                </c:pt>
                <c:pt idx="31">
                  <c:v>36.34782608695652</c:v>
                </c:pt>
                <c:pt idx="32">
                  <c:v>37.17391304347826</c:v>
                </c:pt>
                <c:pt idx="33">
                  <c:v>34.69565217391305</c:v>
                </c:pt>
                <c:pt idx="34">
                  <c:v>35.52173913043478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RawData!$L$1</c:f>
              <c:strCache>
                <c:ptCount val="1"/>
                <c:pt idx="0">
                  <c:v>20-adj-100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RawData!$G$2:$G$36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RawData!$L$2:$L$36</c:f>
              <c:numCache>
                <c:ptCount val="35"/>
                <c:pt idx="0">
                  <c:v>17.391304347826086</c:v>
                </c:pt>
                <c:pt idx="1">
                  <c:v>14.782608695652174</c:v>
                </c:pt>
                <c:pt idx="2">
                  <c:v>18.26086956521739</c:v>
                </c:pt>
                <c:pt idx="3">
                  <c:v>20.869565217391305</c:v>
                </c:pt>
                <c:pt idx="4">
                  <c:v>20.869565217391305</c:v>
                </c:pt>
                <c:pt idx="5">
                  <c:v>21.73913043478261</c:v>
                </c:pt>
                <c:pt idx="6">
                  <c:v>20</c:v>
                </c:pt>
                <c:pt idx="7">
                  <c:v>20.869565217391305</c:v>
                </c:pt>
                <c:pt idx="8">
                  <c:v>24.34782608695652</c:v>
                </c:pt>
                <c:pt idx="9">
                  <c:v>26.08695652173913</c:v>
                </c:pt>
                <c:pt idx="10">
                  <c:v>26.08695652173913</c:v>
                </c:pt>
                <c:pt idx="11">
                  <c:v>26.08695652173913</c:v>
                </c:pt>
                <c:pt idx="12">
                  <c:v>26.956521739130434</c:v>
                </c:pt>
                <c:pt idx="13">
                  <c:v>25.217391304347824</c:v>
                </c:pt>
                <c:pt idx="14">
                  <c:v>26.08695652173913</c:v>
                </c:pt>
                <c:pt idx="15">
                  <c:v>26.08695652173913</c:v>
                </c:pt>
                <c:pt idx="16">
                  <c:v>29.565217391304348</c:v>
                </c:pt>
                <c:pt idx="17">
                  <c:v>28.695652173913043</c:v>
                </c:pt>
                <c:pt idx="18">
                  <c:v>32.17391304347826</c:v>
                </c:pt>
                <c:pt idx="19">
                  <c:v>28.695652173913043</c:v>
                </c:pt>
                <c:pt idx="20">
                  <c:v>29.565217391304348</c:v>
                </c:pt>
                <c:pt idx="21">
                  <c:v>31.304347826086957</c:v>
                </c:pt>
                <c:pt idx="22">
                  <c:v>32.17391304347826</c:v>
                </c:pt>
                <c:pt idx="23">
                  <c:v>34.78260869565217</c:v>
                </c:pt>
                <c:pt idx="24">
                  <c:v>30.434782608695652</c:v>
                </c:pt>
                <c:pt idx="25">
                  <c:v>32.17391304347826</c:v>
                </c:pt>
                <c:pt idx="26">
                  <c:v>32.17391304347826</c:v>
                </c:pt>
                <c:pt idx="27">
                  <c:v>33.91304347826087</c:v>
                </c:pt>
                <c:pt idx="28">
                  <c:v>35.65217391304348</c:v>
                </c:pt>
                <c:pt idx="29">
                  <c:v>35.65217391304348</c:v>
                </c:pt>
                <c:pt idx="30">
                  <c:v>33.91304347826087</c:v>
                </c:pt>
                <c:pt idx="31">
                  <c:v>38.26086956521739</c:v>
                </c:pt>
                <c:pt idx="32">
                  <c:v>39.130434782608695</c:v>
                </c:pt>
                <c:pt idx="33">
                  <c:v>36.52173913043478</c:v>
                </c:pt>
                <c:pt idx="34">
                  <c:v>37.391304347826086</c:v>
                </c:pt>
              </c:numCache>
            </c:numRef>
          </c:yVal>
          <c:smooth val="0"/>
        </c:ser>
        <c:axId val="1037506"/>
        <c:axId val="13487579"/>
      </c:scatterChart>
      <c:valAx>
        <c:axId val="1037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87579"/>
        <c:crosses val="autoZero"/>
        <c:crossBetween val="midCat"/>
        <c:dispUnits/>
      </c:valAx>
      <c:valAx>
        <c:axId val="13487579"/>
        <c:scaling>
          <c:orientation val="minMax"/>
          <c:max val="47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506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0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8</xdr:col>
      <xdr:colOff>76200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09550" y="95250"/>
        <a:ext cx="4743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21</xdr:row>
      <xdr:rowOff>152400</xdr:rowOff>
    </xdr:from>
    <xdr:to>
      <xdr:col>8</xdr:col>
      <xdr:colOff>76200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209550" y="3552825"/>
        <a:ext cx="47434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0</xdr:row>
      <xdr:rowOff>95250</xdr:rowOff>
    </xdr:from>
    <xdr:to>
      <xdr:col>15</xdr:col>
      <xdr:colOff>542925</xdr:colOff>
      <xdr:row>23</xdr:row>
      <xdr:rowOff>114300</xdr:rowOff>
    </xdr:to>
    <xdr:graphicFrame>
      <xdr:nvGraphicFramePr>
        <xdr:cNvPr id="3" name="Chart 3"/>
        <xdr:cNvGraphicFramePr/>
      </xdr:nvGraphicFramePr>
      <xdr:xfrm>
        <a:off x="4962525" y="95250"/>
        <a:ext cx="472440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E1">
      <selection activeCell="R7" sqref="R7"/>
    </sheetView>
  </sheetViews>
  <sheetFormatPr defaultColWidth="9.140625" defaultRowHeight="12.75"/>
  <cols>
    <col min="14" max="17" width="9.140625" style="2" customWidth="1"/>
    <col min="20" max="20" width="14.7109375" style="0" bestFit="1" customWidth="1"/>
  </cols>
  <sheetData>
    <row r="1" spans="1:20" ht="12.75">
      <c r="A1" t="s">
        <v>26</v>
      </c>
      <c r="B1" t="s">
        <v>27</v>
      </c>
      <c r="C1" t="s">
        <v>24</v>
      </c>
      <c r="D1" t="s">
        <v>25</v>
      </c>
      <c r="G1" t="s">
        <v>26</v>
      </c>
      <c r="H1" t="s">
        <v>9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s="2" t="s">
        <v>22</v>
      </c>
      <c r="O1" s="2" t="s">
        <v>23</v>
      </c>
      <c r="P1" s="2" t="s">
        <v>20</v>
      </c>
      <c r="Q1" s="2" t="s">
        <v>21</v>
      </c>
      <c r="S1" s="3"/>
      <c r="T1" s="4"/>
    </row>
    <row r="2" spans="1:20" ht="12.75">
      <c r="A2" t="s">
        <v>2</v>
      </c>
      <c r="B2" s="1">
        <v>39121</v>
      </c>
      <c r="C2">
        <v>4</v>
      </c>
      <c r="D2">
        <v>135</v>
      </c>
      <c r="G2">
        <v>1</v>
      </c>
      <c r="H2">
        <v>20</v>
      </c>
      <c r="I2">
        <v>15</v>
      </c>
      <c r="J2">
        <f>H2*(1-(25/115))</f>
        <v>15.652173913043478</v>
      </c>
      <c r="K2">
        <f>H2*(1-(20/115))</f>
        <v>16.52173913043478</v>
      </c>
      <c r="L2">
        <f aca="true" t="shared" si="0" ref="L2:L36">H2*(1-(15/115))</f>
        <v>17.391304347826086</v>
      </c>
      <c r="M2">
        <f aca="true" t="shared" si="1" ref="M2:M36">H2*(1-(5/115))</f>
        <v>19.130434782608695</v>
      </c>
      <c r="N2" s="2">
        <f>I2*(1+((115-80)/115))</f>
        <v>19.565217391304348</v>
      </c>
      <c r="O2" s="2">
        <f>I2*(1+((115-85)/115))</f>
        <v>18.91304347826087</v>
      </c>
      <c r="P2" s="2">
        <f>I2*(1+((115-90)/115))</f>
        <v>18.26086956521739</v>
      </c>
      <c r="Q2" s="2">
        <f>I2*(1+((115-95)/115))</f>
        <v>17.60869565217391</v>
      </c>
      <c r="S2" s="5"/>
      <c r="T2" s="9" t="s">
        <v>19</v>
      </c>
    </row>
    <row r="3" spans="1:20" ht="12.75">
      <c r="A3" t="s">
        <v>3</v>
      </c>
      <c r="B3" s="1">
        <v>39122</v>
      </c>
      <c r="C3">
        <v>4</v>
      </c>
      <c r="D3">
        <v>135</v>
      </c>
      <c r="G3">
        <v>2</v>
      </c>
      <c r="H3">
        <v>17</v>
      </c>
      <c r="I3">
        <v>13</v>
      </c>
      <c r="J3">
        <f aca="true" t="shared" si="2" ref="J3:J36">H3*(1-(25/115))</f>
        <v>13.304347826086957</v>
      </c>
      <c r="K3">
        <f aca="true" t="shared" si="3" ref="K3:K36">H3*(1-(20/115))</f>
        <v>14.043478260869565</v>
      </c>
      <c r="L3">
        <f t="shared" si="0"/>
        <v>14.782608695652174</v>
      </c>
      <c r="M3">
        <f t="shared" si="1"/>
        <v>16.26086956521739</v>
      </c>
      <c r="N3" s="2">
        <f aca="true" t="shared" si="4" ref="N3:N36">I3*(1+((115-80)/115))</f>
        <v>16.956521739130434</v>
      </c>
      <c r="O3" s="2">
        <f aca="true" t="shared" si="5" ref="O3:O36">I3*(1+((115-85)/115))</f>
        <v>16.391304347826086</v>
      </c>
      <c r="P3" s="2">
        <f aca="true" t="shared" si="6" ref="P3:P36">I3*(1+((115-90)/115))</f>
        <v>15.82608695652174</v>
      </c>
      <c r="Q3" s="2">
        <f aca="true" t="shared" si="7" ref="Q3:Q36">I3*(1+((115-95)/115))</f>
        <v>15.26086956521739</v>
      </c>
      <c r="S3" s="5" t="s">
        <v>14</v>
      </c>
      <c r="T3" s="6">
        <v>0.69</v>
      </c>
    </row>
    <row r="4" spans="1:20" ht="12.75">
      <c r="A4" t="s">
        <v>4</v>
      </c>
      <c r="B4" s="1">
        <v>39123</v>
      </c>
      <c r="C4">
        <v>5</v>
      </c>
      <c r="D4">
        <v>135</v>
      </c>
      <c r="G4">
        <v>3</v>
      </c>
      <c r="H4">
        <v>21</v>
      </c>
      <c r="I4">
        <v>11</v>
      </c>
      <c r="J4">
        <f t="shared" si="2"/>
        <v>16.434782608695652</v>
      </c>
      <c r="K4">
        <f t="shared" si="3"/>
        <v>17.347826086956523</v>
      </c>
      <c r="L4">
        <f t="shared" si="0"/>
        <v>18.26086956521739</v>
      </c>
      <c r="M4">
        <f t="shared" si="1"/>
        <v>20.086956521739133</v>
      </c>
      <c r="N4" s="2">
        <f t="shared" si="4"/>
        <v>14.347826086956522</v>
      </c>
      <c r="O4" s="2">
        <f t="shared" si="5"/>
        <v>13.869565217391305</v>
      </c>
      <c r="P4" s="2">
        <f t="shared" si="6"/>
        <v>13.391304347826088</v>
      </c>
      <c r="Q4" s="2">
        <f t="shared" si="7"/>
        <v>12.913043478260867</v>
      </c>
      <c r="S4" s="5" t="s">
        <v>15</v>
      </c>
      <c r="T4" s="6">
        <v>0.57</v>
      </c>
    </row>
    <row r="5" spans="1:20" ht="12.75">
      <c r="A5" t="s">
        <v>5</v>
      </c>
      <c r="B5" s="1">
        <v>39124</v>
      </c>
      <c r="C5">
        <v>4</v>
      </c>
      <c r="D5">
        <v>135</v>
      </c>
      <c r="G5">
        <v>4</v>
      </c>
      <c r="H5">
        <v>24</v>
      </c>
      <c r="I5">
        <v>14</v>
      </c>
      <c r="J5">
        <f t="shared" si="2"/>
        <v>18.782608695652176</v>
      </c>
      <c r="K5">
        <f t="shared" si="3"/>
        <v>19.82608695652174</v>
      </c>
      <c r="L5">
        <f t="shared" si="0"/>
        <v>20.869565217391305</v>
      </c>
      <c r="M5">
        <f t="shared" si="1"/>
        <v>22.956521739130437</v>
      </c>
      <c r="N5" s="2">
        <f t="shared" si="4"/>
        <v>18.26086956521739</v>
      </c>
      <c r="O5" s="2">
        <f t="shared" si="5"/>
        <v>17.65217391304348</v>
      </c>
      <c r="P5" s="2">
        <f t="shared" si="6"/>
        <v>17.043478260869566</v>
      </c>
      <c r="Q5" s="2">
        <f t="shared" si="7"/>
        <v>16.43478260869565</v>
      </c>
      <c r="S5" s="5" t="s">
        <v>16</v>
      </c>
      <c r="T5" s="6">
        <v>0.6</v>
      </c>
    </row>
    <row r="6" spans="1:20" ht="12.75">
      <c r="A6" t="s">
        <v>6</v>
      </c>
      <c r="B6" s="1">
        <v>39125</v>
      </c>
      <c r="C6">
        <v>15</v>
      </c>
      <c r="D6">
        <v>115</v>
      </c>
      <c r="G6">
        <v>5</v>
      </c>
      <c r="H6">
        <v>24</v>
      </c>
      <c r="I6">
        <v>13</v>
      </c>
      <c r="J6">
        <f t="shared" si="2"/>
        <v>18.782608695652176</v>
      </c>
      <c r="K6">
        <f t="shared" si="3"/>
        <v>19.82608695652174</v>
      </c>
      <c r="L6">
        <f t="shared" si="0"/>
        <v>20.869565217391305</v>
      </c>
      <c r="M6">
        <f t="shared" si="1"/>
        <v>22.956521739130437</v>
      </c>
      <c r="N6" s="2">
        <f t="shared" si="4"/>
        <v>16.956521739130434</v>
      </c>
      <c r="O6" s="2">
        <f t="shared" si="5"/>
        <v>16.391304347826086</v>
      </c>
      <c r="P6" s="2">
        <f t="shared" si="6"/>
        <v>15.82608695652174</v>
      </c>
      <c r="Q6" s="2">
        <f t="shared" si="7"/>
        <v>15.26086956521739</v>
      </c>
      <c r="S6" s="5" t="s">
        <v>17</v>
      </c>
      <c r="T6" s="6">
        <v>0.57</v>
      </c>
    </row>
    <row r="7" spans="1:20" ht="13.5" thickBot="1">
      <c r="A7" t="s">
        <v>0</v>
      </c>
      <c r="B7" s="1">
        <v>39126</v>
      </c>
      <c r="C7">
        <v>13</v>
      </c>
      <c r="D7">
        <v>115</v>
      </c>
      <c r="G7">
        <v>6</v>
      </c>
      <c r="H7">
        <v>25</v>
      </c>
      <c r="I7">
        <v>15</v>
      </c>
      <c r="J7">
        <f t="shared" si="2"/>
        <v>19.565217391304348</v>
      </c>
      <c r="K7">
        <f t="shared" si="3"/>
        <v>20.652173913043477</v>
      </c>
      <c r="L7">
        <f t="shared" si="0"/>
        <v>21.73913043478261</v>
      </c>
      <c r="M7">
        <f t="shared" si="1"/>
        <v>23.91304347826087</v>
      </c>
      <c r="N7" s="2">
        <f t="shared" si="4"/>
        <v>19.565217391304348</v>
      </c>
      <c r="O7" s="2">
        <f t="shared" si="5"/>
        <v>18.91304347826087</v>
      </c>
      <c r="P7" s="2">
        <f t="shared" si="6"/>
        <v>18.26086956521739</v>
      </c>
      <c r="Q7" s="2">
        <f t="shared" si="7"/>
        <v>17.60869565217391</v>
      </c>
      <c r="S7" s="7" t="s">
        <v>18</v>
      </c>
      <c r="T7" s="8">
        <v>0.54</v>
      </c>
    </row>
    <row r="8" spans="1:17" ht="12.75">
      <c r="A8" t="s">
        <v>1</v>
      </c>
      <c r="B8" s="1">
        <v>39127</v>
      </c>
      <c r="C8">
        <v>11</v>
      </c>
      <c r="D8">
        <v>115</v>
      </c>
      <c r="G8">
        <v>7</v>
      </c>
      <c r="H8">
        <v>23</v>
      </c>
      <c r="I8">
        <v>16</v>
      </c>
      <c r="J8">
        <f t="shared" si="2"/>
        <v>18</v>
      </c>
      <c r="K8">
        <f t="shared" si="3"/>
        <v>19</v>
      </c>
      <c r="L8">
        <f t="shared" si="0"/>
        <v>20</v>
      </c>
      <c r="M8">
        <f t="shared" si="1"/>
        <v>22</v>
      </c>
      <c r="N8" s="2">
        <f t="shared" si="4"/>
        <v>20.869565217391305</v>
      </c>
      <c r="O8" s="2">
        <f t="shared" si="5"/>
        <v>20.17391304347826</v>
      </c>
      <c r="P8" s="2">
        <f t="shared" si="6"/>
        <v>19.47826086956522</v>
      </c>
      <c r="Q8" s="2">
        <f t="shared" si="7"/>
        <v>18.782608695652172</v>
      </c>
    </row>
    <row r="9" spans="1:17" ht="12.75">
      <c r="A9" t="s">
        <v>2</v>
      </c>
      <c r="B9" s="1">
        <v>39128</v>
      </c>
      <c r="C9">
        <v>14</v>
      </c>
      <c r="D9">
        <v>115</v>
      </c>
      <c r="G9">
        <v>8</v>
      </c>
      <c r="H9">
        <v>24</v>
      </c>
      <c r="I9">
        <v>15</v>
      </c>
      <c r="J9">
        <f t="shared" si="2"/>
        <v>18.782608695652176</v>
      </c>
      <c r="K9">
        <f t="shared" si="3"/>
        <v>19.82608695652174</v>
      </c>
      <c r="L9">
        <f t="shared" si="0"/>
        <v>20.869565217391305</v>
      </c>
      <c r="M9">
        <f t="shared" si="1"/>
        <v>22.956521739130437</v>
      </c>
      <c r="N9" s="2">
        <f t="shared" si="4"/>
        <v>19.565217391304348</v>
      </c>
      <c r="O9" s="2">
        <f t="shared" si="5"/>
        <v>18.91304347826087</v>
      </c>
      <c r="P9" s="2">
        <f t="shared" si="6"/>
        <v>18.26086956521739</v>
      </c>
      <c r="Q9" s="2">
        <f t="shared" si="7"/>
        <v>17.60869565217391</v>
      </c>
    </row>
    <row r="10" spans="1:17" ht="12.75">
      <c r="A10" t="s">
        <v>3</v>
      </c>
      <c r="B10" s="1">
        <v>39129</v>
      </c>
      <c r="C10">
        <v>13</v>
      </c>
      <c r="D10">
        <v>125</v>
      </c>
      <c r="G10">
        <v>9</v>
      </c>
      <c r="H10">
        <v>28</v>
      </c>
      <c r="I10">
        <v>16</v>
      </c>
      <c r="J10">
        <f t="shared" si="2"/>
        <v>21.91304347826087</v>
      </c>
      <c r="K10">
        <f t="shared" si="3"/>
        <v>23.130434782608695</v>
      </c>
      <c r="L10">
        <f t="shared" si="0"/>
        <v>24.34782608695652</v>
      </c>
      <c r="M10">
        <f t="shared" si="1"/>
        <v>26.782608695652176</v>
      </c>
      <c r="N10" s="2">
        <f t="shared" si="4"/>
        <v>20.869565217391305</v>
      </c>
      <c r="O10" s="2">
        <f t="shared" si="5"/>
        <v>20.17391304347826</v>
      </c>
      <c r="P10" s="2">
        <f t="shared" si="6"/>
        <v>19.47826086956522</v>
      </c>
      <c r="Q10" s="2">
        <f t="shared" si="7"/>
        <v>18.782608695652172</v>
      </c>
    </row>
    <row r="11" spans="1:17" ht="12.75">
      <c r="A11" t="s">
        <v>4</v>
      </c>
      <c r="B11" s="1">
        <v>39130</v>
      </c>
      <c r="C11">
        <v>15</v>
      </c>
      <c r="D11">
        <v>115</v>
      </c>
      <c r="G11">
        <v>10</v>
      </c>
      <c r="H11">
        <v>30</v>
      </c>
      <c r="I11">
        <v>18</v>
      </c>
      <c r="J11">
        <f t="shared" si="2"/>
        <v>23.47826086956522</v>
      </c>
      <c r="K11">
        <f t="shared" si="3"/>
        <v>24.782608695652176</v>
      </c>
      <c r="L11">
        <f t="shared" si="0"/>
        <v>26.08695652173913</v>
      </c>
      <c r="M11">
        <f t="shared" si="1"/>
        <v>28.695652173913043</v>
      </c>
      <c r="N11" s="2">
        <f t="shared" si="4"/>
        <v>23.47826086956522</v>
      </c>
      <c r="O11" s="2">
        <f t="shared" si="5"/>
        <v>22.695652173913043</v>
      </c>
      <c r="P11" s="2">
        <f t="shared" si="6"/>
        <v>21.91304347826087</v>
      </c>
      <c r="Q11" s="2">
        <f t="shared" si="7"/>
        <v>21.130434782608695</v>
      </c>
    </row>
    <row r="12" spans="1:17" ht="12.75">
      <c r="A12" t="s">
        <v>5</v>
      </c>
      <c r="B12" s="1">
        <v>39131</v>
      </c>
      <c r="C12">
        <v>16</v>
      </c>
      <c r="D12">
        <v>115</v>
      </c>
      <c r="G12">
        <v>11</v>
      </c>
      <c r="H12">
        <v>30</v>
      </c>
      <c r="I12">
        <v>17</v>
      </c>
      <c r="J12">
        <f t="shared" si="2"/>
        <v>23.47826086956522</v>
      </c>
      <c r="K12">
        <f t="shared" si="3"/>
        <v>24.782608695652176</v>
      </c>
      <c r="L12">
        <f t="shared" si="0"/>
        <v>26.08695652173913</v>
      </c>
      <c r="M12">
        <f t="shared" si="1"/>
        <v>28.695652173913043</v>
      </c>
      <c r="N12" s="2">
        <f t="shared" si="4"/>
        <v>22.17391304347826</v>
      </c>
      <c r="O12" s="2">
        <f t="shared" si="5"/>
        <v>21.434782608695652</v>
      </c>
      <c r="P12" s="2">
        <f t="shared" si="6"/>
        <v>20.695652173913047</v>
      </c>
      <c r="Q12" s="2">
        <f t="shared" si="7"/>
        <v>19.956521739130434</v>
      </c>
    </row>
    <row r="13" spans="1:17" ht="12.75">
      <c r="A13" t="s">
        <v>6</v>
      </c>
      <c r="B13" s="1">
        <v>39132</v>
      </c>
      <c r="C13">
        <v>15</v>
      </c>
      <c r="D13">
        <v>115</v>
      </c>
      <c r="G13">
        <v>12</v>
      </c>
      <c r="H13">
        <v>30</v>
      </c>
      <c r="I13">
        <v>16</v>
      </c>
      <c r="J13">
        <f t="shared" si="2"/>
        <v>23.47826086956522</v>
      </c>
      <c r="K13">
        <f t="shared" si="3"/>
        <v>24.782608695652176</v>
      </c>
      <c r="L13">
        <f t="shared" si="0"/>
        <v>26.08695652173913</v>
      </c>
      <c r="M13">
        <f t="shared" si="1"/>
        <v>28.695652173913043</v>
      </c>
      <c r="N13" s="2">
        <f t="shared" si="4"/>
        <v>20.869565217391305</v>
      </c>
      <c r="O13" s="2">
        <f t="shared" si="5"/>
        <v>20.17391304347826</v>
      </c>
      <c r="P13" s="2">
        <f t="shared" si="6"/>
        <v>19.47826086956522</v>
      </c>
      <c r="Q13" s="2">
        <f t="shared" si="7"/>
        <v>18.782608695652172</v>
      </c>
    </row>
    <row r="14" spans="1:17" ht="12.75">
      <c r="A14" t="s">
        <v>0</v>
      </c>
      <c r="B14" s="1">
        <v>39133</v>
      </c>
      <c r="C14">
        <v>16</v>
      </c>
      <c r="D14">
        <v>115</v>
      </c>
      <c r="G14">
        <v>13</v>
      </c>
      <c r="H14">
        <v>31</v>
      </c>
      <c r="I14">
        <v>19</v>
      </c>
      <c r="J14">
        <f t="shared" si="2"/>
        <v>24.26086956521739</v>
      </c>
      <c r="K14">
        <f t="shared" si="3"/>
        <v>25.608695652173914</v>
      </c>
      <c r="L14">
        <f t="shared" si="0"/>
        <v>26.956521739130434</v>
      </c>
      <c r="M14">
        <f t="shared" si="1"/>
        <v>29.65217391304348</v>
      </c>
      <c r="N14" s="2">
        <f t="shared" si="4"/>
        <v>24.782608695652176</v>
      </c>
      <c r="O14" s="2">
        <f t="shared" si="5"/>
        <v>23.956521739130437</v>
      </c>
      <c r="P14" s="2">
        <f t="shared" si="6"/>
        <v>23.130434782608695</v>
      </c>
      <c r="Q14" s="2">
        <f t="shared" si="7"/>
        <v>22.304347826086953</v>
      </c>
    </row>
    <row r="15" spans="1:17" ht="12.75">
      <c r="A15" t="s">
        <v>1</v>
      </c>
      <c r="B15" s="1">
        <v>39134</v>
      </c>
      <c r="C15">
        <v>18</v>
      </c>
      <c r="D15">
        <v>115</v>
      </c>
      <c r="G15">
        <v>14</v>
      </c>
      <c r="H15">
        <v>29</v>
      </c>
      <c r="I15">
        <v>21</v>
      </c>
      <c r="J15">
        <f t="shared" si="2"/>
        <v>22.695652173913043</v>
      </c>
      <c r="K15">
        <f t="shared" si="3"/>
        <v>23.956521739130434</v>
      </c>
      <c r="L15">
        <f t="shared" si="0"/>
        <v>25.217391304347824</v>
      </c>
      <c r="M15">
        <f t="shared" si="1"/>
        <v>27.73913043478261</v>
      </c>
      <c r="N15" s="2">
        <f t="shared" si="4"/>
        <v>27.391304347826086</v>
      </c>
      <c r="O15" s="2">
        <f t="shared" si="5"/>
        <v>26.47826086956522</v>
      </c>
      <c r="P15" s="2">
        <f t="shared" si="6"/>
        <v>25.56521739130435</v>
      </c>
      <c r="Q15" s="2">
        <f t="shared" si="7"/>
        <v>24.652173913043477</v>
      </c>
    </row>
    <row r="16" spans="1:17" ht="12.75">
      <c r="A16" t="s">
        <v>2</v>
      </c>
      <c r="B16" s="1">
        <v>39135</v>
      </c>
      <c r="C16">
        <v>17</v>
      </c>
      <c r="D16">
        <v>115</v>
      </c>
      <c r="G16">
        <v>15</v>
      </c>
      <c r="H16">
        <v>30</v>
      </c>
      <c r="I16">
        <v>20</v>
      </c>
      <c r="J16">
        <f t="shared" si="2"/>
        <v>23.47826086956522</v>
      </c>
      <c r="K16">
        <f t="shared" si="3"/>
        <v>24.782608695652176</v>
      </c>
      <c r="L16">
        <f t="shared" si="0"/>
        <v>26.08695652173913</v>
      </c>
      <c r="M16">
        <f t="shared" si="1"/>
        <v>28.695652173913043</v>
      </c>
      <c r="N16" s="2">
        <f t="shared" si="4"/>
        <v>26.086956521739133</v>
      </c>
      <c r="O16" s="2">
        <f t="shared" si="5"/>
        <v>25.217391304347828</v>
      </c>
      <c r="P16" s="2">
        <f t="shared" si="6"/>
        <v>24.347826086956523</v>
      </c>
      <c r="Q16" s="2">
        <f t="shared" si="7"/>
        <v>23.478260869565215</v>
      </c>
    </row>
    <row r="17" spans="1:17" ht="12.75">
      <c r="A17" t="s">
        <v>3</v>
      </c>
      <c r="B17" s="1">
        <v>39136</v>
      </c>
      <c r="C17">
        <v>16</v>
      </c>
      <c r="D17">
        <v>115</v>
      </c>
      <c r="E17" t="s">
        <v>7</v>
      </c>
      <c r="G17">
        <v>16</v>
      </c>
      <c r="H17">
        <v>30</v>
      </c>
      <c r="I17">
        <v>22</v>
      </c>
      <c r="J17">
        <f t="shared" si="2"/>
        <v>23.47826086956522</v>
      </c>
      <c r="K17">
        <f t="shared" si="3"/>
        <v>24.782608695652176</v>
      </c>
      <c r="L17">
        <f t="shared" si="0"/>
        <v>26.08695652173913</v>
      </c>
      <c r="M17">
        <f t="shared" si="1"/>
        <v>28.695652173913043</v>
      </c>
      <c r="N17" s="2">
        <f t="shared" si="4"/>
        <v>28.695652173913043</v>
      </c>
      <c r="O17" s="2">
        <f t="shared" si="5"/>
        <v>27.73913043478261</v>
      </c>
      <c r="P17" s="2">
        <f t="shared" si="6"/>
        <v>26.782608695652176</v>
      </c>
      <c r="Q17" s="2">
        <f t="shared" si="7"/>
        <v>25.826086956521735</v>
      </c>
    </row>
    <row r="18" spans="1:17" ht="12.75">
      <c r="A18" t="s">
        <v>4</v>
      </c>
      <c r="B18" s="1">
        <v>39137</v>
      </c>
      <c r="C18">
        <v>19</v>
      </c>
      <c r="D18">
        <v>115</v>
      </c>
      <c r="E18" t="s">
        <v>7</v>
      </c>
      <c r="G18">
        <v>17</v>
      </c>
      <c r="H18">
        <v>34</v>
      </c>
      <c r="I18">
        <v>21</v>
      </c>
      <c r="J18">
        <f t="shared" si="2"/>
        <v>26.608695652173914</v>
      </c>
      <c r="K18">
        <f t="shared" si="3"/>
        <v>28.08695652173913</v>
      </c>
      <c r="L18">
        <f t="shared" si="0"/>
        <v>29.565217391304348</v>
      </c>
      <c r="M18">
        <f t="shared" si="1"/>
        <v>32.52173913043478</v>
      </c>
      <c r="N18" s="2">
        <f t="shared" si="4"/>
        <v>27.391304347826086</v>
      </c>
      <c r="O18" s="2">
        <f t="shared" si="5"/>
        <v>26.47826086956522</v>
      </c>
      <c r="P18" s="2">
        <f t="shared" si="6"/>
        <v>25.56521739130435</v>
      </c>
      <c r="Q18" s="2">
        <f t="shared" si="7"/>
        <v>24.652173913043477</v>
      </c>
    </row>
    <row r="19" spans="1:17" ht="12.75">
      <c r="A19" t="s">
        <v>5</v>
      </c>
      <c r="B19" s="1">
        <v>39138</v>
      </c>
      <c r="C19">
        <v>21</v>
      </c>
      <c r="D19">
        <v>115</v>
      </c>
      <c r="E19" t="s">
        <v>7</v>
      </c>
      <c r="G19">
        <v>18</v>
      </c>
      <c r="H19">
        <v>33</v>
      </c>
      <c r="I19">
        <v>21</v>
      </c>
      <c r="J19">
        <f t="shared" si="2"/>
        <v>25.826086956521742</v>
      </c>
      <c r="K19">
        <f t="shared" si="3"/>
        <v>27.26086956521739</v>
      </c>
      <c r="L19">
        <f t="shared" si="0"/>
        <v>28.695652173913043</v>
      </c>
      <c r="M19">
        <f t="shared" si="1"/>
        <v>31.565217391304348</v>
      </c>
      <c r="N19" s="2">
        <f t="shared" si="4"/>
        <v>27.391304347826086</v>
      </c>
      <c r="O19" s="2">
        <f t="shared" si="5"/>
        <v>26.47826086956522</v>
      </c>
      <c r="P19" s="2">
        <f t="shared" si="6"/>
        <v>25.56521739130435</v>
      </c>
      <c r="Q19" s="2">
        <f t="shared" si="7"/>
        <v>24.652173913043477</v>
      </c>
    </row>
    <row r="20" spans="1:17" ht="12.75">
      <c r="A20" t="s">
        <v>6</v>
      </c>
      <c r="B20" s="1">
        <v>39139</v>
      </c>
      <c r="C20">
        <v>0</v>
      </c>
      <c r="G20">
        <v>19</v>
      </c>
      <c r="H20">
        <v>37</v>
      </c>
      <c r="I20">
        <v>23</v>
      </c>
      <c r="J20">
        <f t="shared" si="2"/>
        <v>28.956521739130437</v>
      </c>
      <c r="K20">
        <f t="shared" si="3"/>
        <v>30.565217391304348</v>
      </c>
      <c r="L20">
        <f t="shared" si="0"/>
        <v>32.17391304347826</v>
      </c>
      <c r="M20">
        <f t="shared" si="1"/>
        <v>35.391304347826086</v>
      </c>
      <c r="N20" s="2">
        <f t="shared" si="4"/>
        <v>30</v>
      </c>
      <c r="O20" s="2">
        <f t="shared" si="5"/>
        <v>29</v>
      </c>
      <c r="P20" s="2">
        <f t="shared" si="6"/>
        <v>28</v>
      </c>
      <c r="Q20" s="2">
        <f t="shared" si="7"/>
        <v>26.999999999999996</v>
      </c>
    </row>
    <row r="21" spans="1:17" ht="12.75">
      <c r="A21" t="s">
        <v>0</v>
      </c>
      <c r="B21" s="1">
        <v>39140</v>
      </c>
      <c r="C21">
        <v>20</v>
      </c>
      <c r="D21">
        <v>115</v>
      </c>
      <c r="G21">
        <v>20</v>
      </c>
      <c r="H21">
        <v>33</v>
      </c>
      <c r="I21">
        <v>23</v>
      </c>
      <c r="J21">
        <f t="shared" si="2"/>
        <v>25.826086956521742</v>
      </c>
      <c r="K21">
        <f t="shared" si="3"/>
        <v>27.26086956521739</v>
      </c>
      <c r="L21">
        <f t="shared" si="0"/>
        <v>28.695652173913043</v>
      </c>
      <c r="M21">
        <f t="shared" si="1"/>
        <v>31.565217391304348</v>
      </c>
      <c r="N21" s="2">
        <f t="shared" si="4"/>
        <v>30</v>
      </c>
      <c r="O21" s="2">
        <f t="shared" si="5"/>
        <v>29</v>
      </c>
      <c r="P21" s="2">
        <f t="shared" si="6"/>
        <v>28</v>
      </c>
      <c r="Q21" s="2">
        <f t="shared" si="7"/>
        <v>26.999999999999996</v>
      </c>
    </row>
    <row r="22" spans="1:17" ht="12.75">
      <c r="A22" t="s">
        <v>1</v>
      </c>
      <c r="B22" s="1">
        <v>39141</v>
      </c>
      <c r="C22">
        <v>22</v>
      </c>
      <c r="D22">
        <v>115</v>
      </c>
      <c r="G22">
        <v>21</v>
      </c>
      <c r="H22">
        <v>34</v>
      </c>
      <c r="I22">
        <v>24</v>
      </c>
      <c r="J22">
        <f t="shared" si="2"/>
        <v>26.608695652173914</v>
      </c>
      <c r="K22">
        <f t="shared" si="3"/>
        <v>28.08695652173913</v>
      </c>
      <c r="L22">
        <f t="shared" si="0"/>
        <v>29.565217391304348</v>
      </c>
      <c r="M22">
        <f t="shared" si="1"/>
        <v>32.52173913043478</v>
      </c>
      <c r="N22" s="2">
        <f t="shared" si="4"/>
        <v>31.304347826086957</v>
      </c>
      <c r="O22" s="2">
        <f t="shared" si="5"/>
        <v>30.26086956521739</v>
      </c>
      <c r="P22" s="2">
        <f t="shared" si="6"/>
        <v>29.217391304347828</v>
      </c>
      <c r="Q22" s="2">
        <f t="shared" si="7"/>
        <v>28.173913043478258</v>
      </c>
    </row>
    <row r="23" spans="1:17" ht="12.75">
      <c r="A23" t="s">
        <v>2</v>
      </c>
      <c r="B23" s="1">
        <v>39142</v>
      </c>
      <c r="C23">
        <v>21</v>
      </c>
      <c r="D23">
        <v>115</v>
      </c>
      <c r="G23">
        <v>22</v>
      </c>
      <c r="H23">
        <v>36</v>
      </c>
      <c r="I23">
        <v>26</v>
      </c>
      <c r="J23">
        <f t="shared" si="2"/>
        <v>28.17391304347826</v>
      </c>
      <c r="K23">
        <f t="shared" si="3"/>
        <v>29.73913043478261</v>
      </c>
      <c r="L23">
        <f t="shared" si="0"/>
        <v>31.304347826086957</v>
      </c>
      <c r="M23">
        <f t="shared" si="1"/>
        <v>34.434782608695656</v>
      </c>
      <c r="N23" s="2">
        <f t="shared" si="4"/>
        <v>33.91304347826087</v>
      </c>
      <c r="O23" s="2">
        <f t="shared" si="5"/>
        <v>32.78260869565217</v>
      </c>
      <c r="P23" s="2">
        <f t="shared" si="6"/>
        <v>31.65217391304348</v>
      </c>
      <c r="Q23" s="2">
        <f t="shared" si="7"/>
        <v>30.52173913043478</v>
      </c>
    </row>
    <row r="24" spans="1:17" ht="12.75">
      <c r="A24" t="s">
        <v>3</v>
      </c>
      <c r="B24" s="1">
        <v>39143</v>
      </c>
      <c r="C24">
        <v>21</v>
      </c>
      <c r="D24">
        <v>115</v>
      </c>
      <c r="G24">
        <v>23</v>
      </c>
      <c r="H24">
        <v>37</v>
      </c>
      <c r="I24">
        <v>23</v>
      </c>
      <c r="J24">
        <f t="shared" si="2"/>
        <v>28.956521739130437</v>
      </c>
      <c r="K24">
        <f t="shared" si="3"/>
        <v>30.565217391304348</v>
      </c>
      <c r="L24">
        <f t="shared" si="0"/>
        <v>32.17391304347826</v>
      </c>
      <c r="M24">
        <f t="shared" si="1"/>
        <v>35.391304347826086</v>
      </c>
      <c r="N24" s="2">
        <f t="shared" si="4"/>
        <v>30</v>
      </c>
      <c r="O24" s="2">
        <f t="shared" si="5"/>
        <v>29</v>
      </c>
      <c r="P24" s="2">
        <f t="shared" si="6"/>
        <v>28</v>
      </c>
      <c r="Q24" s="2">
        <f t="shared" si="7"/>
        <v>26.999999999999996</v>
      </c>
    </row>
    <row r="25" spans="1:17" ht="12.75">
      <c r="A25" t="s">
        <v>4</v>
      </c>
      <c r="B25" s="1">
        <v>39144</v>
      </c>
      <c r="C25">
        <v>0</v>
      </c>
      <c r="G25">
        <v>24</v>
      </c>
      <c r="H25">
        <v>40</v>
      </c>
      <c r="I25">
        <v>26</v>
      </c>
      <c r="J25">
        <f t="shared" si="2"/>
        <v>31.304347826086957</v>
      </c>
      <c r="K25">
        <f t="shared" si="3"/>
        <v>33.04347826086956</v>
      </c>
      <c r="L25">
        <f t="shared" si="0"/>
        <v>34.78260869565217</v>
      </c>
      <c r="M25">
        <f t="shared" si="1"/>
        <v>38.26086956521739</v>
      </c>
      <c r="N25" s="2">
        <f t="shared" si="4"/>
        <v>33.91304347826087</v>
      </c>
      <c r="O25" s="2">
        <f t="shared" si="5"/>
        <v>32.78260869565217</v>
      </c>
      <c r="P25" s="2">
        <f t="shared" si="6"/>
        <v>31.65217391304348</v>
      </c>
      <c r="Q25" s="2">
        <f t="shared" si="7"/>
        <v>30.52173913043478</v>
      </c>
    </row>
    <row r="26" spans="1:17" ht="12.75">
      <c r="A26" t="s">
        <v>5</v>
      </c>
      <c r="B26" s="1">
        <v>39145</v>
      </c>
      <c r="C26">
        <v>23</v>
      </c>
      <c r="D26">
        <v>115</v>
      </c>
      <c r="G26">
        <v>25</v>
      </c>
      <c r="H26">
        <v>35</v>
      </c>
      <c r="I26">
        <v>26</v>
      </c>
      <c r="J26">
        <f t="shared" si="2"/>
        <v>27.39130434782609</v>
      </c>
      <c r="K26">
        <f t="shared" si="3"/>
        <v>28.91304347826087</v>
      </c>
      <c r="L26">
        <f t="shared" si="0"/>
        <v>30.434782608695652</v>
      </c>
      <c r="M26">
        <f t="shared" si="1"/>
        <v>33.47826086956522</v>
      </c>
      <c r="N26" s="2">
        <f t="shared" si="4"/>
        <v>33.91304347826087</v>
      </c>
      <c r="O26" s="2">
        <f t="shared" si="5"/>
        <v>32.78260869565217</v>
      </c>
      <c r="P26" s="2">
        <f t="shared" si="6"/>
        <v>31.65217391304348</v>
      </c>
      <c r="Q26" s="2">
        <f t="shared" si="7"/>
        <v>30.52173913043478</v>
      </c>
    </row>
    <row r="27" spans="1:17" ht="12.75">
      <c r="A27" t="s">
        <v>6</v>
      </c>
      <c r="B27" s="1">
        <v>39146</v>
      </c>
      <c r="C27">
        <v>23</v>
      </c>
      <c r="D27">
        <v>115</v>
      </c>
      <c r="G27">
        <v>26</v>
      </c>
      <c r="H27">
        <v>37</v>
      </c>
      <c r="I27">
        <v>26</v>
      </c>
      <c r="J27">
        <f t="shared" si="2"/>
        <v>28.956521739130437</v>
      </c>
      <c r="K27">
        <f t="shared" si="3"/>
        <v>30.565217391304348</v>
      </c>
      <c r="L27">
        <f t="shared" si="0"/>
        <v>32.17391304347826</v>
      </c>
      <c r="M27">
        <f t="shared" si="1"/>
        <v>35.391304347826086</v>
      </c>
      <c r="N27" s="2">
        <f t="shared" si="4"/>
        <v>33.91304347826087</v>
      </c>
      <c r="O27" s="2">
        <f t="shared" si="5"/>
        <v>32.78260869565217</v>
      </c>
      <c r="P27" s="2">
        <f t="shared" si="6"/>
        <v>31.65217391304348</v>
      </c>
      <c r="Q27" s="2">
        <f t="shared" si="7"/>
        <v>30.52173913043478</v>
      </c>
    </row>
    <row r="28" spans="1:17" ht="12.75">
      <c r="A28" t="s">
        <v>0</v>
      </c>
      <c r="B28" s="1">
        <v>39147</v>
      </c>
      <c r="C28">
        <v>24</v>
      </c>
      <c r="D28">
        <v>115</v>
      </c>
      <c r="G28">
        <v>27</v>
      </c>
      <c r="H28">
        <v>37</v>
      </c>
      <c r="I28">
        <v>28</v>
      </c>
      <c r="J28">
        <f t="shared" si="2"/>
        <v>28.956521739130437</v>
      </c>
      <c r="K28">
        <f t="shared" si="3"/>
        <v>30.565217391304348</v>
      </c>
      <c r="L28">
        <f t="shared" si="0"/>
        <v>32.17391304347826</v>
      </c>
      <c r="M28">
        <f t="shared" si="1"/>
        <v>35.391304347826086</v>
      </c>
      <c r="N28" s="2">
        <f t="shared" si="4"/>
        <v>36.52173913043478</v>
      </c>
      <c r="O28" s="2">
        <f t="shared" si="5"/>
        <v>35.30434782608696</v>
      </c>
      <c r="P28" s="2">
        <f t="shared" si="6"/>
        <v>34.08695652173913</v>
      </c>
      <c r="Q28" s="2">
        <f t="shared" si="7"/>
        <v>32.8695652173913</v>
      </c>
    </row>
    <row r="29" spans="1:17" ht="12.75">
      <c r="A29" t="s">
        <v>1</v>
      </c>
      <c r="B29" s="1">
        <v>39148</v>
      </c>
      <c r="C29">
        <v>26</v>
      </c>
      <c r="D29">
        <v>115</v>
      </c>
      <c r="G29">
        <v>28</v>
      </c>
      <c r="H29">
        <v>39</v>
      </c>
      <c r="I29">
        <v>28</v>
      </c>
      <c r="J29">
        <f t="shared" si="2"/>
        <v>30.521739130434785</v>
      </c>
      <c r="K29">
        <f t="shared" si="3"/>
        <v>32.21739130434783</v>
      </c>
      <c r="L29">
        <f t="shared" si="0"/>
        <v>33.91304347826087</v>
      </c>
      <c r="M29">
        <f t="shared" si="1"/>
        <v>37.30434782608696</v>
      </c>
      <c r="N29" s="2">
        <f t="shared" si="4"/>
        <v>36.52173913043478</v>
      </c>
      <c r="O29" s="2">
        <f t="shared" si="5"/>
        <v>35.30434782608696</v>
      </c>
      <c r="P29" s="2">
        <f t="shared" si="6"/>
        <v>34.08695652173913</v>
      </c>
      <c r="Q29" s="2">
        <f t="shared" si="7"/>
        <v>32.8695652173913</v>
      </c>
    </row>
    <row r="30" spans="1:17" ht="12.75">
      <c r="A30" t="s">
        <v>2</v>
      </c>
      <c r="B30" s="1">
        <v>39149</v>
      </c>
      <c r="C30">
        <v>23</v>
      </c>
      <c r="D30">
        <v>115</v>
      </c>
      <c r="G30">
        <v>29</v>
      </c>
      <c r="H30">
        <v>41</v>
      </c>
      <c r="I30">
        <v>30</v>
      </c>
      <c r="J30">
        <f t="shared" si="2"/>
        <v>32.08695652173913</v>
      </c>
      <c r="K30">
        <f t="shared" si="3"/>
        <v>33.869565217391305</v>
      </c>
      <c r="L30">
        <f t="shared" si="0"/>
        <v>35.65217391304348</v>
      </c>
      <c r="M30">
        <f t="shared" si="1"/>
        <v>39.21739130434783</v>
      </c>
      <c r="N30" s="2">
        <f t="shared" si="4"/>
        <v>39.130434782608695</v>
      </c>
      <c r="O30" s="2">
        <f t="shared" si="5"/>
        <v>37.82608695652174</v>
      </c>
      <c r="P30" s="2">
        <f t="shared" si="6"/>
        <v>36.52173913043478</v>
      </c>
      <c r="Q30" s="2">
        <f t="shared" si="7"/>
        <v>35.21739130434782</v>
      </c>
    </row>
    <row r="31" spans="1:17" ht="12.75">
      <c r="A31" t="s">
        <v>3</v>
      </c>
      <c r="B31" s="1">
        <v>39150</v>
      </c>
      <c r="C31">
        <v>26</v>
      </c>
      <c r="D31">
        <v>115</v>
      </c>
      <c r="G31">
        <v>30</v>
      </c>
      <c r="H31">
        <v>41</v>
      </c>
      <c r="I31">
        <v>28</v>
      </c>
      <c r="J31">
        <f t="shared" si="2"/>
        <v>32.08695652173913</v>
      </c>
      <c r="K31">
        <f t="shared" si="3"/>
        <v>33.869565217391305</v>
      </c>
      <c r="L31">
        <f t="shared" si="0"/>
        <v>35.65217391304348</v>
      </c>
      <c r="M31">
        <f t="shared" si="1"/>
        <v>39.21739130434783</v>
      </c>
      <c r="N31" s="2">
        <f t="shared" si="4"/>
        <v>36.52173913043478</v>
      </c>
      <c r="O31" s="2">
        <f t="shared" si="5"/>
        <v>35.30434782608696</v>
      </c>
      <c r="P31" s="2">
        <f t="shared" si="6"/>
        <v>34.08695652173913</v>
      </c>
      <c r="Q31" s="2">
        <f t="shared" si="7"/>
        <v>32.8695652173913</v>
      </c>
    </row>
    <row r="32" spans="1:17" ht="12.75">
      <c r="A32" t="s">
        <v>4</v>
      </c>
      <c r="B32" s="1">
        <v>39151</v>
      </c>
      <c r="C32">
        <v>26</v>
      </c>
      <c r="D32">
        <v>115</v>
      </c>
      <c r="G32">
        <v>31</v>
      </c>
      <c r="H32">
        <v>39</v>
      </c>
      <c r="I32">
        <v>29</v>
      </c>
      <c r="J32">
        <f t="shared" si="2"/>
        <v>30.521739130434785</v>
      </c>
      <c r="K32">
        <f t="shared" si="3"/>
        <v>32.21739130434783</v>
      </c>
      <c r="L32">
        <f t="shared" si="0"/>
        <v>33.91304347826087</v>
      </c>
      <c r="M32">
        <f t="shared" si="1"/>
        <v>37.30434782608696</v>
      </c>
      <c r="N32" s="2">
        <f t="shared" si="4"/>
        <v>37.82608695652174</v>
      </c>
      <c r="O32" s="2">
        <f t="shared" si="5"/>
        <v>36.56521739130435</v>
      </c>
      <c r="P32" s="2">
        <f t="shared" si="6"/>
        <v>35.30434782608696</v>
      </c>
      <c r="Q32" s="2">
        <f t="shared" si="7"/>
        <v>34.04347826086956</v>
      </c>
    </row>
    <row r="33" spans="1:17" ht="12.75">
      <c r="A33" t="s">
        <v>5</v>
      </c>
      <c r="B33" s="1">
        <v>39152</v>
      </c>
      <c r="C33">
        <v>0</v>
      </c>
      <c r="G33">
        <v>32</v>
      </c>
      <c r="H33">
        <v>44</v>
      </c>
      <c r="I33">
        <v>30</v>
      </c>
      <c r="J33">
        <f t="shared" si="2"/>
        <v>34.434782608695656</v>
      </c>
      <c r="K33">
        <f t="shared" si="3"/>
        <v>36.34782608695652</v>
      </c>
      <c r="L33">
        <f t="shared" si="0"/>
        <v>38.26086956521739</v>
      </c>
      <c r="M33">
        <f t="shared" si="1"/>
        <v>42.08695652173913</v>
      </c>
      <c r="N33" s="2">
        <f t="shared" si="4"/>
        <v>39.130434782608695</v>
      </c>
      <c r="O33" s="2">
        <f t="shared" si="5"/>
        <v>37.82608695652174</v>
      </c>
      <c r="P33" s="2">
        <f t="shared" si="6"/>
        <v>36.52173913043478</v>
      </c>
      <c r="Q33" s="2">
        <f t="shared" si="7"/>
        <v>35.21739130434782</v>
      </c>
    </row>
    <row r="34" spans="1:17" ht="12.75">
      <c r="A34" t="s">
        <v>6</v>
      </c>
      <c r="B34" s="1">
        <v>39153</v>
      </c>
      <c r="C34">
        <v>26</v>
      </c>
      <c r="D34">
        <v>115</v>
      </c>
      <c r="G34">
        <v>33</v>
      </c>
      <c r="H34">
        <v>45</v>
      </c>
      <c r="I34">
        <v>28</v>
      </c>
      <c r="J34">
        <f t="shared" si="2"/>
        <v>35.21739130434783</v>
      </c>
      <c r="K34">
        <f t="shared" si="3"/>
        <v>37.17391304347826</v>
      </c>
      <c r="L34">
        <f t="shared" si="0"/>
        <v>39.130434782608695</v>
      </c>
      <c r="M34">
        <f t="shared" si="1"/>
        <v>43.04347826086957</v>
      </c>
      <c r="N34" s="2">
        <f t="shared" si="4"/>
        <v>36.52173913043478</v>
      </c>
      <c r="O34" s="2">
        <f t="shared" si="5"/>
        <v>35.30434782608696</v>
      </c>
      <c r="P34" s="2">
        <f t="shared" si="6"/>
        <v>34.08695652173913</v>
      </c>
      <c r="Q34" s="2">
        <f t="shared" si="7"/>
        <v>32.8695652173913</v>
      </c>
    </row>
    <row r="35" spans="1:17" ht="12.75">
      <c r="A35" t="s">
        <v>0</v>
      </c>
      <c r="B35" s="1">
        <v>39154</v>
      </c>
      <c r="C35">
        <v>28</v>
      </c>
      <c r="D35">
        <v>115</v>
      </c>
      <c r="G35">
        <v>34</v>
      </c>
      <c r="H35">
        <v>42</v>
      </c>
      <c r="I35">
        <v>30</v>
      </c>
      <c r="J35">
        <f t="shared" si="2"/>
        <v>32.869565217391305</v>
      </c>
      <c r="K35">
        <f t="shared" si="3"/>
        <v>34.69565217391305</v>
      </c>
      <c r="L35">
        <f t="shared" si="0"/>
        <v>36.52173913043478</v>
      </c>
      <c r="M35">
        <f t="shared" si="1"/>
        <v>40.173913043478265</v>
      </c>
      <c r="N35" s="2">
        <f t="shared" si="4"/>
        <v>39.130434782608695</v>
      </c>
      <c r="O35" s="2">
        <f t="shared" si="5"/>
        <v>37.82608695652174</v>
      </c>
      <c r="P35" s="2">
        <f t="shared" si="6"/>
        <v>36.52173913043478</v>
      </c>
      <c r="Q35" s="2">
        <f t="shared" si="7"/>
        <v>35.21739130434782</v>
      </c>
    </row>
    <row r="36" spans="1:17" ht="12.75">
      <c r="A36" t="s">
        <v>1</v>
      </c>
      <c r="B36" s="1">
        <v>39155</v>
      </c>
      <c r="C36">
        <v>28</v>
      </c>
      <c r="D36">
        <v>115</v>
      </c>
      <c r="G36">
        <v>35</v>
      </c>
      <c r="H36">
        <v>43</v>
      </c>
      <c r="I36">
        <v>32</v>
      </c>
      <c r="J36">
        <f t="shared" si="2"/>
        <v>33.65217391304348</v>
      </c>
      <c r="K36">
        <f t="shared" si="3"/>
        <v>35.52173913043478</v>
      </c>
      <c r="L36">
        <f t="shared" si="0"/>
        <v>37.391304347826086</v>
      </c>
      <c r="M36">
        <f t="shared" si="1"/>
        <v>41.130434782608695</v>
      </c>
      <c r="N36" s="2">
        <f t="shared" si="4"/>
        <v>41.73913043478261</v>
      </c>
      <c r="O36" s="2">
        <f t="shared" si="5"/>
        <v>40.34782608695652</v>
      </c>
      <c r="P36" s="2">
        <f t="shared" si="6"/>
        <v>38.95652173913044</v>
      </c>
      <c r="Q36" s="2">
        <f t="shared" si="7"/>
        <v>37.565217391304344</v>
      </c>
    </row>
    <row r="37" spans="1:8" ht="12.75">
      <c r="A37" t="s">
        <v>2</v>
      </c>
      <c r="B37" s="1">
        <v>39156</v>
      </c>
      <c r="C37">
        <v>0</v>
      </c>
      <c r="H37">
        <v>45</v>
      </c>
    </row>
    <row r="38" spans="1:8" ht="12.75">
      <c r="A38" t="s">
        <v>3</v>
      </c>
      <c r="B38" s="1">
        <v>39157</v>
      </c>
      <c r="C38">
        <v>30</v>
      </c>
      <c r="D38">
        <v>115</v>
      </c>
      <c r="H38">
        <v>45</v>
      </c>
    </row>
    <row r="39" spans="1:8" ht="12.75">
      <c r="A39" t="s">
        <v>4</v>
      </c>
      <c r="B39" s="1">
        <v>39158</v>
      </c>
      <c r="C39">
        <v>0</v>
      </c>
      <c r="H39">
        <v>45</v>
      </c>
    </row>
    <row r="40" spans="1:8" ht="12.75">
      <c r="A40" t="s">
        <v>5</v>
      </c>
      <c r="B40" s="1">
        <v>39159</v>
      </c>
      <c r="C40">
        <v>28</v>
      </c>
      <c r="D40">
        <v>115</v>
      </c>
      <c r="H40">
        <v>45</v>
      </c>
    </row>
    <row r="41" spans="1:8" ht="12.75">
      <c r="A41" t="s">
        <v>6</v>
      </c>
      <c r="B41" s="1">
        <v>39160</v>
      </c>
      <c r="C41">
        <v>29</v>
      </c>
      <c r="D41">
        <v>115</v>
      </c>
      <c r="H41">
        <v>47</v>
      </c>
    </row>
    <row r="42" spans="1:8" ht="12.75">
      <c r="A42" t="s">
        <v>0</v>
      </c>
      <c r="B42" s="1">
        <v>39161</v>
      </c>
      <c r="C42">
        <v>0</v>
      </c>
      <c r="H42">
        <v>48</v>
      </c>
    </row>
    <row r="43" spans="1:8" ht="12.75">
      <c r="A43" t="s">
        <v>1</v>
      </c>
      <c r="B43" s="1">
        <v>39162</v>
      </c>
      <c r="C43">
        <v>30</v>
      </c>
      <c r="D43">
        <v>115</v>
      </c>
      <c r="H43">
        <v>44</v>
      </c>
    </row>
    <row r="44" spans="1:8" ht="12.75">
      <c r="A44" t="s">
        <v>2</v>
      </c>
      <c r="B44" s="1">
        <v>39163</v>
      </c>
      <c r="C44">
        <v>0</v>
      </c>
      <c r="H44">
        <v>46</v>
      </c>
    </row>
    <row r="45" spans="1:8" ht="12.75">
      <c r="A45" t="s">
        <v>3</v>
      </c>
      <c r="B45" s="1">
        <v>39164</v>
      </c>
      <c r="C45">
        <v>28</v>
      </c>
      <c r="D45">
        <v>115</v>
      </c>
      <c r="H45">
        <v>45</v>
      </c>
    </row>
    <row r="46" spans="1:8" ht="12.75">
      <c r="A46" t="s">
        <v>4</v>
      </c>
      <c r="B46" s="1">
        <v>39165</v>
      </c>
      <c r="C46">
        <v>0</v>
      </c>
      <c r="H46">
        <v>44</v>
      </c>
    </row>
    <row r="47" spans="1:8" ht="12.75">
      <c r="A47" t="s">
        <v>5</v>
      </c>
      <c r="B47" s="1">
        <v>39166</v>
      </c>
      <c r="C47">
        <v>0</v>
      </c>
      <c r="H47">
        <v>50</v>
      </c>
    </row>
    <row r="48" spans="1:8" ht="12.75">
      <c r="A48" t="s">
        <v>6</v>
      </c>
      <c r="B48" s="1">
        <v>39167</v>
      </c>
      <c r="C48">
        <v>30</v>
      </c>
      <c r="D48">
        <v>115</v>
      </c>
      <c r="H48">
        <v>50</v>
      </c>
    </row>
    <row r="49" spans="1:8" ht="12.75">
      <c r="A49" t="s">
        <v>0</v>
      </c>
      <c r="B49" s="1">
        <v>39168</v>
      </c>
      <c r="C49">
        <v>32</v>
      </c>
      <c r="D49">
        <v>115</v>
      </c>
      <c r="H49">
        <v>51</v>
      </c>
    </row>
    <row r="50" spans="1:8" ht="12.75">
      <c r="A50" t="s">
        <v>1</v>
      </c>
      <c r="B50" s="1">
        <v>39169</v>
      </c>
      <c r="C50">
        <v>20</v>
      </c>
      <c r="D50">
        <v>115</v>
      </c>
      <c r="H50">
        <v>51</v>
      </c>
    </row>
    <row r="51" spans="1:3" ht="12.75">
      <c r="A51" t="s">
        <v>2</v>
      </c>
      <c r="B51" s="1">
        <v>39170</v>
      </c>
      <c r="C51">
        <v>0</v>
      </c>
    </row>
    <row r="52" spans="1:2" ht="12.75">
      <c r="A52" t="s">
        <v>3</v>
      </c>
      <c r="B52" s="1">
        <v>39171</v>
      </c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2" sqref="J37:K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L. Seldeen</dc:creator>
  <cp:keywords/>
  <dc:description/>
  <cp:lastModifiedBy>Ken L. Seldeen</cp:lastModifiedBy>
  <dcterms:created xsi:type="dcterms:W3CDTF">2007-02-21T00:59:26Z</dcterms:created>
  <dcterms:modified xsi:type="dcterms:W3CDTF">2007-05-22T02:44:37Z</dcterms:modified>
  <cp:category/>
  <cp:version/>
  <cp:contentType/>
  <cp:contentStatus/>
</cp:coreProperties>
</file>